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90" windowWidth="12285" windowHeight="66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'Sheet1'!$A$1:$H$69</definedName>
  </definedNames>
  <calcPr fullCalcOnLoad="1"/>
</workbook>
</file>

<file path=xl/comments1.xml><?xml version="1.0" encoding="utf-8"?>
<comments xmlns="http://schemas.openxmlformats.org/spreadsheetml/2006/main">
  <authors>
    <author>tim</author>
    <author>Derek N Beck</author>
  </authors>
  <commentList>
    <comment ref="B25" authorId="0">
      <text>
        <r>
          <rPr>
            <b/>
            <sz val="8"/>
            <rFont val="Tahoma"/>
            <family val="2"/>
          </rPr>
          <t>$50,000 excludable</t>
        </r>
      </text>
    </comment>
    <comment ref="B8" authorId="0">
      <text>
        <r>
          <rPr>
            <b/>
            <sz val="8"/>
            <rFont val="Tahoma"/>
            <family val="2"/>
          </rPr>
          <t xml:space="preserve">This is the annualized calculation of regular salary or wages for this assignment.
</t>
        </r>
        <r>
          <rPr>
            <sz val="8"/>
            <rFont val="Tahoma"/>
            <family val="2"/>
          </rPr>
          <t xml:space="preserve">
</t>
        </r>
      </text>
    </comment>
    <comment ref="B9" authorId="0">
      <text>
        <r>
          <rPr>
            <b/>
            <sz val="8"/>
            <rFont val="Tahoma"/>
            <family val="2"/>
          </rPr>
          <t xml:space="preserve">This is the annualized calculation of regular salary or wages for this assignment.
</t>
        </r>
        <r>
          <rPr>
            <sz val="8"/>
            <rFont val="Tahoma"/>
            <family val="2"/>
          </rPr>
          <t xml:space="preserve">
</t>
        </r>
      </text>
    </comment>
    <comment ref="B10" authorId="0">
      <text>
        <r>
          <rPr>
            <b/>
            <sz val="8"/>
            <rFont val="Tahoma"/>
            <family val="2"/>
          </rPr>
          <t>This is the annualized calculation of regular salary or wages for this assignment.</t>
        </r>
      </text>
    </comment>
    <comment ref="B11" authorId="0">
      <text>
        <r>
          <rPr>
            <b/>
            <sz val="8"/>
            <rFont val="Tahoma"/>
            <family val="2"/>
          </rPr>
          <t>This is the annualized calculation of regular salary or wages for this assignment.</t>
        </r>
      </text>
    </comment>
    <comment ref="B12" authorId="0">
      <text>
        <r>
          <rPr>
            <b/>
            <sz val="8"/>
            <rFont val="Tahoma"/>
            <family val="2"/>
          </rPr>
          <t>This is the annualized calculation of regular salary or wages for this assignment.</t>
        </r>
        <r>
          <rPr>
            <sz val="8"/>
            <rFont val="Tahoma"/>
            <family val="2"/>
          </rPr>
          <t xml:space="preserve">
</t>
        </r>
      </text>
    </comment>
    <comment ref="C8" authorId="0">
      <text>
        <r>
          <rPr>
            <b/>
            <sz val="8"/>
            <rFont val="Tahoma"/>
            <family val="2"/>
          </rPr>
          <t>This amount is used to determine the Group Univeral Life Insurance provided by UAB.  Please see further information in the ORANGE Box.</t>
        </r>
      </text>
    </comment>
    <comment ref="C9" authorId="0">
      <text>
        <r>
          <rPr>
            <b/>
            <sz val="8"/>
            <rFont val="Tahoma"/>
            <family val="2"/>
          </rPr>
          <t>This amount is used to determine the Group Univeral Life Insurance provided by UAB.  Please see further information in the ORANGE Box.</t>
        </r>
      </text>
    </comment>
    <comment ref="C10" authorId="0">
      <text>
        <r>
          <rPr>
            <b/>
            <sz val="8"/>
            <rFont val="Tahoma"/>
            <family val="2"/>
          </rPr>
          <t>This amount is used to determine the Group Univeral Life Insurance provided by UAB.  Please see further information in the ORANGE Box.</t>
        </r>
        <r>
          <rPr>
            <sz val="8"/>
            <rFont val="Tahoma"/>
            <family val="2"/>
          </rPr>
          <t xml:space="preserve">
</t>
        </r>
      </text>
    </comment>
    <comment ref="C11" authorId="0">
      <text>
        <r>
          <rPr>
            <b/>
            <sz val="8"/>
            <rFont val="Tahoma"/>
            <family val="2"/>
          </rPr>
          <t>This amount is used to determine the Group Univeral Life Insurance provided by UAB.  Please see further information in the ORANGE Box.</t>
        </r>
        <r>
          <rPr>
            <sz val="8"/>
            <rFont val="Tahoma"/>
            <family val="2"/>
          </rPr>
          <t xml:space="preserve">
</t>
        </r>
      </text>
    </comment>
    <comment ref="C12" authorId="0">
      <text>
        <r>
          <rPr>
            <b/>
            <sz val="8"/>
            <rFont val="Tahoma"/>
            <family val="2"/>
          </rPr>
          <t>This amount is used to determine the Group Univeral Life Insurance provided by UAB.  Please see further information in the ORANGE Box.</t>
        </r>
        <r>
          <rPr>
            <sz val="8"/>
            <rFont val="Tahoma"/>
            <family val="2"/>
          </rPr>
          <t xml:space="preserve">
</t>
        </r>
      </text>
    </comment>
    <comment ref="B18" authorId="0">
      <text>
        <r>
          <rPr>
            <b/>
            <sz val="8"/>
            <rFont val="Tahoma"/>
            <family val="2"/>
          </rPr>
          <t xml:space="preserve">Amount provided on last annual statement from Teac hers Retirement System. Estimate would be your salary from July-June.   See PURPLE box for additional information.
</t>
        </r>
        <r>
          <rPr>
            <sz val="8"/>
            <rFont val="Tahoma"/>
            <family val="2"/>
          </rPr>
          <t xml:space="preserve">
</t>
        </r>
      </text>
    </comment>
    <comment ref="B19" authorId="0">
      <text>
        <r>
          <rPr>
            <b/>
            <sz val="8"/>
            <rFont val="Tahoma"/>
            <family val="2"/>
          </rPr>
          <t>03, 17 Part-time employees receive an additional $7,500 in term life from the Teachers Retirement System.  See the box in GREEN.</t>
        </r>
        <r>
          <rPr>
            <sz val="8"/>
            <rFont val="Tahoma"/>
            <family val="2"/>
          </rPr>
          <t xml:space="preserve">
</t>
        </r>
      </text>
    </comment>
    <comment ref="B20" authorId="0">
      <text>
        <r>
          <rPr>
            <b/>
            <sz val="8"/>
            <rFont val="Tahoma"/>
            <family val="2"/>
          </rPr>
          <t>01, 12 Full-time employees receive and additional Teachers Retirement term life policy of $15,000.  Seethe box in GREEN.</t>
        </r>
        <r>
          <rPr>
            <sz val="8"/>
            <rFont val="Tahoma"/>
            <family val="2"/>
          </rPr>
          <t xml:space="preserve">
  </t>
        </r>
      </text>
    </comment>
    <comment ref="C19" authorId="0">
      <text>
        <r>
          <rPr>
            <b/>
            <sz val="8"/>
            <rFont val="Tahoma"/>
            <family val="2"/>
          </rPr>
          <t>$7,500  (See the GREEN box to the right).</t>
        </r>
        <r>
          <rPr>
            <sz val="8"/>
            <rFont val="Tahoma"/>
            <family val="2"/>
          </rPr>
          <t xml:space="preserve">
</t>
        </r>
      </text>
    </comment>
    <comment ref="C20" authorId="0">
      <text>
        <r>
          <rPr>
            <b/>
            <sz val="8"/>
            <rFont val="Tahoma"/>
            <family val="2"/>
          </rPr>
          <t>$15,000  (See the GREEN box to the right).</t>
        </r>
      </text>
    </comment>
    <comment ref="B31" authorId="0">
      <text>
        <r>
          <rPr>
            <b/>
            <sz val="8"/>
            <rFont val="Tahoma"/>
            <family val="2"/>
          </rPr>
          <t xml:space="preserve">Based on table provided by IRS.  Please see PINK box to the right for information
</t>
        </r>
      </text>
    </comment>
    <comment ref="C31" authorId="0">
      <text>
        <r>
          <rPr>
            <b/>
            <sz val="8"/>
            <rFont val="Tahoma"/>
            <family val="2"/>
          </rPr>
          <t xml:space="preserve">See PINK box to the right for amount based on age.
</t>
        </r>
        <r>
          <rPr>
            <sz val="8"/>
            <rFont val="Tahoma"/>
            <family val="2"/>
          </rPr>
          <t xml:space="preserve">
</t>
        </r>
      </text>
    </comment>
    <comment ref="C18" authorId="0">
      <text>
        <r>
          <rPr>
            <b/>
            <sz val="8"/>
            <rFont val="Tahoma"/>
            <family val="2"/>
          </rPr>
          <t>See PURPLE box for additional information</t>
        </r>
        <r>
          <rPr>
            <sz val="8"/>
            <rFont val="Tahoma"/>
            <family val="2"/>
          </rPr>
          <t>.</t>
        </r>
      </text>
    </comment>
    <comment ref="B35" authorId="0">
      <text>
        <r>
          <rPr>
            <b/>
            <sz val="8"/>
            <rFont val="Tahoma"/>
            <family val="2"/>
          </rPr>
          <t>Estimated Annual Amount of Taxable Excess Insurance.</t>
        </r>
        <r>
          <rPr>
            <sz val="8"/>
            <rFont val="Tahoma"/>
            <family val="2"/>
          </rPr>
          <t xml:space="preserve">
</t>
        </r>
      </text>
    </comment>
    <comment ref="B33" authorId="0">
      <text>
        <r>
          <rPr>
            <b/>
            <sz val="8"/>
            <rFont val="Tahoma"/>
            <family val="2"/>
          </rPr>
          <t>Estimated Annual Amount of Taxable Excess Insurance.</t>
        </r>
        <r>
          <rPr>
            <sz val="8"/>
            <rFont val="Tahoma"/>
            <family val="2"/>
          </rPr>
          <t xml:space="preserve">
</t>
        </r>
      </text>
    </comment>
    <comment ref="C15" authorId="1">
      <text>
        <r>
          <rPr>
            <b/>
            <sz val="8"/>
            <rFont val="Tahoma"/>
            <family val="2"/>
          </rPr>
          <t>Calculation. Coverage amount determined by Annual Salary range (see ORANGE box) and Age**</t>
        </r>
      </text>
    </comment>
  </commentList>
</comments>
</file>

<file path=xl/sharedStrings.xml><?xml version="1.0" encoding="utf-8"?>
<sst xmlns="http://schemas.openxmlformats.org/spreadsheetml/2006/main" count="45" uniqueCount="38">
  <si>
    <t>Assignment 1</t>
  </si>
  <si>
    <t>Assignment 2</t>
  </si>
  <si>
    <t>Assignment 3</t>
  </si>
  <si>
    <t>Assignment 4</t>
  </si>
  <si>
    <t>Assignment 5</t>
  </si>
  <si>
    <t>Minus:</t>
  </si>
  <si>
    <t xml:space="preserve"> </t>
  </si>
  <si>
    <t>Annual Projected Income</t>
  </si>
  <si>
    <t>As a regular active employee, your beneficiary would receive:</t>
  </si>
  <si>
    <t>Total Estimated in Insurance</t>
  </si>
  <si>
    <t>Plus:</t>
  </si>
  <si>
    <t>Exclusion</t>
  </si>
  <si>
    <t>Subtotal</t>
  </si>
  <si>
    <t>Units</t>
  </si>
  <si>
    <t xml:space="preserve">IRS Explanation: </t>
  </si>
  <si>
    <t>GTL Coverage Amount</t>
  </si>
  <si>
    <t>Total Projected Income</t>
  </si>
  <si>
    <t>Estimated Annual Amount:</t>
  </si>
  <si>
    <t>Estimated Monthly Amount:</t>
  </si>
  <si>
    <t>TRS Contributing Salary</t>
  </si>
  <si>
    <t>TRS Part-Time Term Life</t>
  </si>
  <si>
    <t>TRS Full-Time Term Life</t>
  </si>
  <si>
    <t>http://www.rsa-al.gov/TRS/trs.html</t>
  </si>
  <si>
    <t>TRS website:</t>
  </si>
  <si>
    <t xml:space="preserve">       And from TRS, which we are required to include because we contribute to the plan on behalf of the employee:</t>
  </si>
  <si>
    <t>Benefits Summary:</t>
  </si>
  <si>
    <t>http://www.irs.gov/pub/irs-pdf/p15b.pdf</t>
  </si>
  <si>
    <t>*</t>
  </si>
  <si>
    <t>* This amount may vary slightly from the amount on your W-2 due to:</t>
  </si>
  <si>
    <t xml:space="preserve">         -An age range change</t>
  </si>
  <si>
    <t xml:space="preserve">         -An increase or decrease in projected salary</t>
  </si>
  <si>
    <t xml:space="preserve">         -Updated Teachers' Retirement information in the UAB system</t>
  </si>
  <si>
    <t>** Age</t>
  </si>
  <si>
    <t>** When an employee reaches age 65, the amount of insurance coverage</t>
  </si>
  <si>
    <t xml:space="preserve">   will be reduced to 65 percent, rounded upward to the nearest $1,000.</t>
  </si>
  <si>
    <t xml:space="preserve">    At age 70, coverage is reduced to 50 percent.</t>
  </si>
  <si>
    <t>Cost per unit based on age (See PINK Box):</t>
  </si>
  <si>
    <t>http://www.uab.edu/humanresources/home/benefits/employee-benefits-overview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</si>
</sst>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u val="single"/>
      <sz val="9"/>
      <color indexed="12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27"/>
      <name val="Calibri"/>
      <family val="2"/>
    </font>
    <font>
      <sz val="10"/>
      <color indexed="2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CCFFFF"/>
      <name val="Calibri"/>
      <family val="2"/>
    </font>
    <font>
      <sz val="10"/>
      <color rgb="FFCCFFFF"/>
      <name val="Arial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33" borderId="0" xfId="0" applyFill="1" applyAlignment="1">
      <alignment/>
    </xf>
    <xf numFmtId="44" fontId="0" fillId="33" borderId="0" xfId="44" applyFont="1" applyFill="1" applyAlignment="1">
      <alignment/>
    </xf>
    <xf numFmtId="0" fontId="2" fillId="33" borderId="0" xfId="0" applyFont="1" applyFill="1" applyAlignment="1">
      <alignment/>
    </xf>
    <xf numFmtId="44" fontId="2" fillId="33" borderId="0" xfId="44" applyFont="1" applyFill="1" applyAlignment="1">
      <alignment/>
    </xf>
    <xf numFmtId="0" fontId="0" fillId="34" borderId="0" xfId="0" applyFill="1" applyAlignment="1">
      <alignment/>
    </xf>
    <xf numFmtId="0" fontId="0" fillId="33" borderId="0" xfId="0" applyFill="1" applyAlignment="1" applyProtection="1">
      <alignment/>
      <protection/>
    </xf>
    <xf numFmtId="0" fontId="0" fillId="35" borderId="0" xfId="0" applyFill="1" applyAlignment="1">
      <alignment/>
    </xf>
    <xf numFmtId="0" fontId="0" fillId="35" borderId="0" xfId="0" applyFill="1" applyAlignment="1" applyProtection="1">
      <alignment/>
      <protection/>
    </xf>
    <xf numFmtId="0" fontId="0" fillId="36" borderId="0" xfId="0" applyFill="1" applyAlignment="1">
      <alignment/>
    </xf>
    <xf numFmtId="0" fontId="3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9" fillId="37" borderId="10" xfId="0" applyFont="1" applyFill="1" applyBorder="1" applyAlignment="1" applyProtection="1">
      <alignment/>
      <protection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7" fillId="34" borderId="0" xfId="53" applyFill="1" applyAlignment="1" applyProtection="1">
      <alignment/>
      <protection/>
    </xf>
    <xf numFmtId="0" fontId="1" fillId="33" borderId="0" xfId="0" applyFont="1" applyFill="1" applyAlignment="1">
      <alignment/>
    </xf>
    <xf numFmtId="0" fontId="4" fillId="34" borderId="0" xfId="0" applyFont="1" applyFill="1" applyAlignment="1">
      <alignment horizontal="center"/>
    </xf>
    <xf numFmtId="0" fontId="7" fillId="35" borderId="0" xfId="53" applyFill="1" applyAlignment="1" applyProtection="1">
      <alignment horizontal="center"/>
      <protection/>
    </xf>
    <xf numFmtId="0" fontId="7" fillId="38" borderId="0" xfId="53" applyFill="1" applyAlignment="1" applyProtection="1">
      <alignment horizontal="center"/>
      <protection/>
    </xf>
    <xf numFmtId="0" fontId="7" fillId="36" borderId="0" xfId="53" applyFill="1" applyAlignment="1" applyProtection="1">
      <alignment horizontal="left" vertical="top" wrapText="1"/>
      <protection/>
    </xf>
    <xf numFmtId="0" fontId="0" fillId="34" borderId="0" xfId="0" applyFill="1" applyAlignment="1">
      <alignment horizontal="right"/>
    </xf>
    <xf numFmtId="0" fontId="7" fillId="34" borderId="0" xfId="53" applyFill="1" applyAlignment="1" applyProtection="1">
      <alignment horizontal="center"/>
      <protection/>
    </xf>
    <xf numFmtId="0" fontId="11" fillId="35" borderId="0" xfId="0" applyFont="1" applyFill="1" applyAlignment="1">
      <alignment/>
    </xf>
    <xf numFmtId="0" fontId="11" fillId="36" borderId="0" xfId="0" applyFont="1" applyFill="1" applyAlignment="1">
      <alignment/>
    </xf>
    <xf numFmtId="37" fontId="0" fillId="40" borderId="11" xfId="44" applyNumberFormat="1" applyFont="1" applyFill="1" applyBorder="1" applyAlignment="1" applyProtection="1">
      <alignment/>
      <protection locked="0"/>
    </xf>
    <xf numFmtId="0" fontId="50" fillId="41" borderId="0" xfId="0" applyFont="1" applyFill="1" applyAlignment="1">
      <alignment/>
    </xf>
    <xf numFmtId="0" fontId="11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3" fillId="33" borderId="0" xfId="0" applyFont="1" applyFill="1" applyAlignment="1">
      <alignment horizontal="right"/>
    </xf>
    <xf numFmtId="0" fontId="11" fillId="33" borderId="0" xfId="0" applyFont="1" applyFill="1" applyAlignment="1">
      <alignment/>
    </xf>
    <xf numFmtId="0" fontId="11" fillId="33" borderId="0" xfId="0" applyFont="1" applyFill="1" applyAlignment="1" applyProtection="1">
      <alignment/>
      <protection/>
    </xf>
    <xf numFmtId="7" fontId="2" fillId="33" borderId="0" xfId="44" applyNumberFormat="1" applyFont="1" applyFill="1" applyAlignment="1">
      <alignment/>
    </xf>
    <xf numFmtId="7" fontId="0" fillId="40" borderId="11" xfId="44" applyNumberFormat="1" applyFont="1" applyFill="1" applyBorder="1" applyAlignment="1" applyProtection="1">
      <alignment/>
      <protection locked="0"/>
    </xf>
    <xf numFmtId="7" fontId="0" fillId="33" borderId="0" xfId="44" applyNumberFormat="1" applyFont="1" applyFill="1" applyAlignment="1">
      <alignment/>
    </xf>
    <xf numFmtId="7" fontId="0" fillId="33" borderId="0" xfId="0" applyNumberFormat="1" applyFill="1" applyAlignment="1">
      <alignment/>
    </xf>
    <xf numFmtId="7" fontId="0" fillId="40" borderId="10" xfId="44" applyNumberFormat="1" applyFont="1" applyFill="1" applyBorder="1" applyAlignment="1" applyProtection="1">
      <alignment/>
      <protection locked="0"/>
    </xf>
    <xf numFmtId="7" fontId="0" fillId="33" borderId="0" xfId="0" applyNumberFormat="1" applyFill="1" applyAlignment="1" applyProtection="1">
      <alignment/>
      <protection/>
    </xf>
    <xf numFmtId="7" fontId="0" fillId="33" borderId="0" xfId="0" applyNumberFormat="1" applyFill="1" applyBorder="1" applyAlignment="1" applyProtection="1">
      <alignment/>
      <protection/>
    </xf>
    <xf numFmtId="7" fontId="10" fillId="33" borderId="0" xfId="44" applyNumberFormat="1" applyFont="1" applyFill="1" applyBorder="1" applyAlignment="1" applyProtection="1">
      <alignment/>
      <protection/>
    </xf>
    <xf numFmtId="0" fontId="0" fillId="33" borderId="0" xfId="0" applyFill="1" applyAlignment="1">
      <alignment horizontal="right"/>
    </xf>
    <xf numFmtId="7" fontId="1" fillId="33" borderId="0" xfId="44" applyNumberFormat="1" applyFont="1" applyFill="1" applyAlignment="1">
      <alignment/>
    </xf>
    <xf numFmtId="0" fontId="0" fillId="33" borderId="11" xfId="0" applyFill="1" applyBorder="1" applyAlignment="1">
      <alignment/>
    </xf>
    <xf numFmtId="7" fontId="0" fillId="33" borderId="0" xfId="44" applyNumberFormat="1" applyFont="1" applyFill="1" applyAlignment="1">
      <alignment/>
    </xf>
    <xf numFmtId="7" fontId="51" fillId="33" borderId="0" xfId="44" applyNumberFormat="1" applyFont="1" applyFill="1" applyBorder="1" applyAlignment="1" applyProtection="1">
      <alignment/>
      <protection/>
    </xf>
    <xf numFmtId="0" fontId="7" fillId="34" borderId="0" xfId="53" applyFill="1" applyAlignment="1" applyProtection="1">
      <alignment/>
      <protection locked="0"/>
    </xf>
    <xf numFmtId="0" fontId="7" fillId="36" borderId="0" xfId="53" applyFill="1" applyAlignment="1" applyProtection="1">
      <alignment horizontal="left" vertical="top" wrapText="1"/>
      <protection/>
    </xf>
    <xf numFmtId="0" fontId="4" fillId="34" borderId="0" xfId="0" applyFont="1" applyFill="1" applyAlignment="1">
      <alignment horizontal="center"/>
    </xf>
    <xf numFmtId="0" fontId="7" fillId="34" borderId="0" xfId="53" applyFill="1" applyAlignment="1" applyProtection="1">
      <alignment horizontal="center"/>
      <protection locked="0"/>
    </xf>
    <xf numFmtId="0" fontId="7" fillId="35" borderId="0" xfId="53" applyFill="1" applyAlignment="1" applyProtection="1">
      <alignment/>
      <protection locked="0"/>
    </xf>
    <xf numFmtId="0" fontId="12" fillId="35" borderId="0" xfId="53" applyFont="1" applyFill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10</xdr:row>
      <xdr:rowOff>123825</xdr:rowOff>
    </xdr:from>
    <xdr:to>
      <xdr:col>4</xdr:col>
      <xdr:colOff>533400</xdr:colOff>
      <xdr:row>16</xdr:row>
      <xdr:rowOff>142875</xdr:rowOff>
    </xdr:to>
    <xdr:sp>
      <xdr:nvSpPr>
        <xdr:cNvPr id="1" name="WordArt 39"/>
        <xdr:cNvSpPr>
          <a:spLocks/>
        </xdr:cNvSpPr>
      </xdr:nvSpPr>
      <xdr:spPr>
        <a:xfrm rot="5400000">
          <a:off x="4267200" y="2162175"/>
          <a:ext cx="466725" cy="11811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kern="10" spc="0">
              <a:ln w="12700" cmpd="sng">
                <a:solidFill>
                  <a:srgbClr val="FF6600"/>
                </a:solidFill>
                <a:headEnd type="none"/>
                <a:tailEnd type="none"/>
              </a:ln>
              <a:solidFill>
                <a:srgbClr val="FFCC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>Orange</a:t>
          </a:r>
        </a:p>
      </xdr:txBody>
    </xdr:sp>
    <xdr:clientData/>
  </xdr:twoCellAnchor>
  <xdr:twoCellAnchor>
    <xdr:from>
      <xdr:col>10</xdr:col>
      <xdr:colOff>142875</xdr:colOff>
      <xdr:row>15</xdr:row>
      <xdr:rowOff>9525</xdr:rowOff>
    </xdr:from>
    <xdr:to>
      <xdr:col>11</xdr:col>
      <xdr:colOff>0</xdr:colOff>
      <xdr:row>21</xdr:row>
      <xdr:rowOff>95250</xdr:rowOff>
    </xdr:to>
    <xdr:sp>
      <xdr:nvSpPr>
        <xdr:cNvPr id="2" name="WordArt 40"/>
        <xdr:cNvSpPr>
          <a:spLocks/>
        </xdr:cNvSpPr>
      </xdr:nvSpPr>
      <xdr:spPr>
        <a:xfrm rot="5400000">
          <a:off x="9696450" y="3048000"/>
          <a:ext cx="466725" cy="1057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kern="10" spc="0">
              <a:ln w="12700" cmpd="sng">
                <a:solidFill>
                  <a:srgbClr val="800080"/>
                </a:solidFill>
                <a:headEnd type="none"/>
                <a:tailEnd type="none"/>
              </a:ln>
              <a:solidFill>
                <a:srgbClr val="993366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>Purple</a:t>
          </a:r>
        </a:p>
      </xdr:txBody>
    </xdr:sp>
    <xdr:clientData/>
  </xdr:twoCellAnchor>
  <xdr:twoCellAnchor>
    <xdr:from>
      <xdr:col>4</xdr:col>
      <xdr:colOff>66675</xdr:colOff>
      <xdr:row>31</xdr:row>
      <xdr:rowOff>142875</xdr:rowOff>
    </xdr:from>
    <xdr:to>
      <xdr:col>4</xdr:col>
      <xdr:colOff>542925</xdr:colOff>
      <xdr:row>35</xdr:row>
      <xdr:rowOff>133350</xdr:rowOff>
    </xdr:to>
    <xdr:sp>
      <xdr:nvSpPr>
        <xdr:cNvPr id="3" name="WordArt 41"/>
        <xdr:cNvSpPr>
          <a:spLocks/>
        </xdr:cNvSpPr>
      </xdr:nvSpPr>
      <xdr:spPr>
        <a:xfrm rot="5400000">
          <a:off x="4267200" y="5848350"/>
          <a:ext cx="476250" cy="7334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kern="10" spc="0">
              <a:ln w="12700" cmpd="sng">
                <a:solidFill>
                  <a:srgbClr val="800080"/>
                </a:solidFill>
                <a:headEnd type="none"/>
                <a:tailEnd type="none"/>
              </a:ln>
              <a:solidFill>
                <a:srgbClr val="993366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>Pink</a:t>
          </a:r>
        </a:p>
      </xdr:txBody>
    </xdr:sp>
    <xdr:clientData/>
  </xdr:twoCellAnchor>
  <xdr:twoCellAnchor>
    <xdr:from>
      <xdr:col>10</xdr:col>
      <xdr:colOff>180975</xdr:colOff>
      <xdr:row>35</xdr:row>
      <xdr:rowOff>28575</xdr:rowOff>
    </xdr:from>
    <xdr:to>
      <xdr:col>11</xdr:col>
      <xdr:colOff>38100</xdr:colOff>
      <xdr:row>40</xdr:row>
      <xdr:rowOff>123825</xdr:rowOff>
    </xdr:to>
    <xdr:sp>
      <xdr:nvSpPr>
        <xdr:cNvPr id="4" name="WordArt 42"/>
        <xdr:cNvSpPr>
          <a:spLocks/>
        </xdr:cNvSpPr>
      </xdr:nvSpPr>
      <xdr:spPr>
        <a:xfrm rot="5400000">
          <a:off x="9734550" y="6477000"/>
          <a:ext cx="466725" cy="9334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kern="10" spc="0">
              <a:ln w="12700" cmpd="sng">
                <a:solidFill>
                  <a:srgbClr val="008000"/>
                </a:solidFill>
                <a:headEnd type="none"/>
                <a:tailEnd type="none"/>
              </a:ln>
              <a:solidFill>
                <a:srgbClr val="339966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>Green</a:t>
          </a:r>
        </a:p>
      </xdr:txBody>
    </xdr:sp>
    <xdr:clientData/>
  </xdr:twoCellAnchor>
  <xdr:twoCellAnchor>
    <xdr:from>
      <xdr:col>0</xdr:col>
      <xdr:colOff>714375</xdr:colOff>
      <xdr:row>0</xdr:row>
      <xdr:rowOff>152400</xdr:rowOff>
    </xdr:from>
    <xdr:to>
      <xdr:col>5</xdr:col>
      <xdr:colOff>323850</xdr:colOff>
      <xdr:row>1</xdr:row>
      <xdr:rowOff>152400</xdr:rowOff>
    </xdr:to>
    <xdr:sp>
      <xdr:nvSpPr>
        <xdr:cNvPr id="5" name="WordArt 43"/>
        <xdr:cNvSpPr>
          <a:spLocks/>
        </xdr:cNvSpPr>
      </xdr:nvSpPr>
      <xdr:spPr>
        <a:xfrm>
          <a:off x="714375" y="152400"/>
          <a:ext cx="4419600" cy="2571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9525" cmpd="sng">
                <a:noFill/>
              </a:ln>
              <a:solidFill>
                <a:srgbClr val="0000FF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>Estimated Annual Excess Insurance Calculation</a:t>
          </a:r>
        </a:p>
      </xdr:txBody>
    </xdr:sp>
    <xdr:clientData/>
  </xdr:twoCellAnchor>
  <xdr:twoCellAnchor editAs="oneCell">
    <xdr:from>
      <xdr:col>4</xdr:col>
      <xdr:colOff>552450</xdr:colOff>
      <xdr:row>9</xdr:row>
      <xdr:rowOff>114300</xdr:rowOff>
    </xdr:from>
    <xdr:to>
      <xdr:col>9</xdr:col>
      <xdr:colOff>533400</xdr:colOff>
      <xdr:row>16</xdr:row>
      <xdr:rowOff>66675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1952625"/>
          <a:ext cx="47244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190500</xdr:colOff>
      <xdr:row>5</xdr:row>
      <xdr:rowOff>76200</xdr:rowOff>
    </xdr:from>
    <xdr:to>
      <xdr:col>19</xdr:col>
      <xdr:colOff>523875</xdr:colOff>
      <xdr:row>31</xdr:row>
      <xdr:rowOff>133350</xdr:rowOff>
    </xdr:to>
    <xdr:pic>
      <xdr:nvPicPr>
        <xdr:cNvPr id="7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53675" y="1114425"/>
          <a:ext cx="5210175" cy="472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219075</xdr:colOff>
      <xdr:row>35</xdr:row>
      <xdr:rowOff>142875</xdr:rowOff>
    </xdr:from>
    <xdr:to>
      <xdr:col>20</xdr:col>
      <xdr:colOff>542925</xdr:colOff>
      <xdr:row>41</xdr:row>
      <xdr:rowOff>85725</xdr:rowOff>
    </xdr:to>
    <xdr:pic>
      <xdr:nvPicPr>
        <xdr:cNvPr id="8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82250" y="6591300"/>
          <a:ext cx="58102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28</xdr:row>
      <xdr:rowOff>28575</xdr:rowOff>
    </xdr:from>
    <xdr:to>
      <xdr:col>9</xdr:col>
      <xdr:colOff>542925</xdr:colOff>
      <xdr:row>41</xdr:row>
      <xdr:rowOff>114300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29175" y="5210175"/>
          <a:ext cx="4657725" cy="2352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sa-al.gov/TRS/trs.html" TargetMode="External" /><Relationship Id="rId2" Type="http://schemas.openxmlformats.org/officeDocument/2006/relationships/hyperlink" Target="http://www.irs.gov/pub/irs-pdf/p15b.pdf" TargetMode="External" /><Relationship Id="rId3" Type="http://schemas.openxmlformats.org/officeDocument/2006/relationships/hyperlink" Target="http://www.rsa-al.gov/TRS/trs.html" TargetMode="External" /><Relationship Id="rId4" Type="http://schemas.openxmlformats.org/officeDocument/2006/relationships/hyperlink" Target="http://www.uab.edu/humanresources/home/benefits/employee-benefits-overview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6"/>
  <sheetViews>
    <sheetView tabSelected="1" zoomScalePageLayoutView="0" workbookViewId="0" topLeftCell="A1">
      <selection activeCell="C6" sqref="C6"/>
    </sheetView>
  </sheetViews>
  <sheetFormatPr defaultColWidth="9.140625" defaultRowHeight="12.75"/>
  <cols>
    <col min="1" max="1" width="14.8515625" style="0" bestFit="1" customWidth="1"/>
    <col min="2" max="2" width="25.8515625" style="0" customWidth="1"/>
    <col min="3" max="3" width="17.57421875" style="0" bestFit="1" customWidth="1"/>
    <col min="4" max="4" width="4.7109375" style="0" customWidth="1"/>
    <col min="6" max="6" width="19.57421875" style="0" bestFit="1" customWidth="1"/>
    <col min="7" max="7" width="24.140625" style="0" customWidth="1"/>
  </cols>
  <sheetData>
    <row r="1" spans="1:21" ht="20.25">
      <c r="A1" s="47"/>
      <c r="B1" s="47"/>
      <c r="C1" s="47"/>
      <c r="D1" s="47"/>
      <c r="E1" s="47"/>
      <c r="F1" s="47"/>
      <c r="G1" s="47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20.25">
      <c r="A2" s="17"/>
      <c r="B2" s="17"/>
      <c r="C2" s="17"/>
      <c r="D2" s="17"/>
      <c r="E2" s="17"/>
      <c r="F2" s="17"/>
      <c r="G2" s="17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12.75">
      <c r="A3" s="5" t="s">
        <v>14</v>
      </c>
      <c r="B3" s="45" t="s">
        <v>26</v>
      </c>
      <c r="C3" s="5"/>
      <c r="D3" s="21" t="s">
        <v>23</v>
      </c>
      <c r="E3" s="48" t="s">
        <v>22</v>
      </c>
      <c r="F3" s="48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12.75">
      <c r="A4" s="5"/>
      <c r="B4" s="15"/>
      <c r="C4" s="5"/>
      <c r="D4" s="21"/>
      <c r="E4" s="22"/>
      <c r="F4" s="22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15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ht="15.75">
      <c r="A6" s="4"/>
      <c r="B6" s="28" t="s">
        <v>32</v>
      </c>
      <c r="C6" s="25">
        <v>25</v>
      </c>
      <c r="D6" s="4"/>
      <c r="E6" s="7"/>
      <c r="F6" s="7"/>
      <c r="G6" s="7"/>
      <c r="H6" s="7"/>
      <c r="I6" s="7"/>
      <c r="J6" s="7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15.75">
      <c r="A7" s="4"/>
      <c r="B7" s="4"/>
      <c r="C7" s="26"/>
      <c r="D7" s="4"/>
      <c r="E7" s="7"/>
      <c r="F7" s="7"/>
      <c r="G7" s="7"/>
      <c r="H7" s="7"/>
      <c r="I7" s="7"/>
      <c r="J7" s="7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</row>
    <row r="8" spans="1:21" ht="15.75">
      <c r="A8" s="1" t="s">
        <v>0</v>
      </c>
      <c r="B8" s="1" t="s">
        <v>7</v>
      </c>
      <c r="C8" s="33">
        <v>0</v>
      </c>
      <c r="D8" s="4"/>
      <c r="E8" s="7"/>
      <c r="F8" s="23" t="s">
        <v>8</v>
      </c>
      <c r="G8" s="7"/>
      <c r="H8" s="7"/>
      <c r="I8" s="7"/>
      <c r="J8" s="7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</row>
    <row r="9" spans="1:21" ht="15.75">
      <c r="A9" s="1" t="s">
        <v>1</v>
      </c>
      <c r="B9" s="1" t="s">
        <v>7</v>
      </c>
      <c r="C9" s="33">
        <v>0</v>
      </c>
      <c r="D9" s="4"/>
      <c r="E9" s="7"/>
      <c r="F9" s="7"/>
      <c r="G9" s="7"/>
      <c r="H9" s="7"/>
      <c r="I9" s="7"/>
      <c r="J9" s="7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</row>
    <row r="10" spans="1:21" ht="15.75">
      <c r="A10" s="1" t="s">
        <v>2</v>
      </c>
      <c r="B10" s="1" t="s">
        <v>7</v>
      </c>
      <c r="C10" s="33">
        <v>0</v>
      </c>
      <c r="D10" s="4"/>
      <c r="E10" s="7"/>
      <c r="F10" s="7"/>
      <c r="G10" s="18"/>
      <c r="H10" s="18"/>
      <c r="I10" s="7"/>
      <c r="J10" s="7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3"/>
    </row>
    <row r="11" spans="1:21" ht="15.75">
      <c r="A11" s="1" t="s">
        <v>3</v>
      </c>
      <c r="B11" s="1" t="s">
        <v>7</v>
      </c>
      <c r="C11" s="33">
        <v>0</v>
      </c>
      <c r="D11" s="4"/>
      <c r="E11" s="7"/>
      <c r="F11" s="18"/>
      <c r="G11" s="18"/>
      <c r="H11" s="18"/>
      <c r="I11" s="18"/>
      <c r="J11" s="18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</row>
    <row r="12" spans="1:21" ht="15.75">
      <c r="A12" s="1" t="s">
        <v>4</v>
      </c>
      <c r="B12" s="42" t="s">
        <v>7</v>
      </c>
      <c r="C12" s="33">
        <v>0</v>
      </c>
      <c r="D12" s="4"/>
      <c r="E12" s="7"/>
      <c r="F12" s="7"/>
      <c r="G12" s="7"/>
      <c r="H12" s="7"/>
      <c r="I12" s="7"/>
      <c r="J12" s="7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</row>
    <row r="13" spans="1:21" ht="15.75">
      <c r="A13" s="1"/>
      <c r="B13" s="28" t="s">
        <v>16</v>
      </c>
      <c r="C13" s="43">
        <f>SUM(C8:C12)</f>
        <v>0</v>
      </c>
      <c r="D13" s="4"/>
      <c r="E13" s="7"/>
      <c r="F13" s="7"/>
      <c r="G13" s="7"/>
      <c r="H13" s="7"/>
      <c r="I13" s="7"/>
      <c r="J13" s="7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</row>
    <row r="14" spans="1:21" ht="15.75">
      <c r="A14" s="1"/>
      <c r="B14" s="1"/>
      <c r="C14" s="44">
        <f>IF(+C13&gt;=40000,+C13*1.25,IF(+C13&gt;=30000,50000,IF(+C13&gt;=24000,37500,IF(+C13=0,0,30000))))</f>
        <v>0</v>
      </c>
      <c r="D14" s="4"/>
      <c r="E14" s="7"/>
      <c r="F14" s="7"/>
      <c r="G14" s="7"/>
      <c r="H14" s="7"/>
      <c r="I14" s="7"/>
      <c r="J14" s="7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</row>
    <row r="15" spans="1:21" ht="15.75">
      <c r="A15" s="1"/>
      <c r="B15" s="16" t="s">
        <v>15</v>
      </c>
      <c r="C15" s="41">
        <f>IF(+C16&gt;300000,300000,+C16)</f>
        <v>0</v>
      </c>
      <c r="D15" s="4"/>
      <c r="E15" s="7"/>
      <c r="F15" s="7"/>
      <c r="G15" s="7"/>
      <c r="H15" s="7"/>
      <c r="I15" s="7"/>
      <c r="J15" s="7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</row>
    <row r="16" spans="1:21" ht="12.75">
      <c r="A16" s="1"/>
      <c r="B16" s="1"/>
      <c r="C16" s="44">
        <f>IF(+C6&gt;=65,IF(+C6&lt;70,+C14*0.65,+C14*0.5),+C14)</f>
        <v>0</v>
      </c>
      <c r="D16" s="2"/>
      <c r="E16" s="7"/>
      <c r="F16" s="7"/>
      <c r="G16" s="7"/>
      <c r="H16" s="7"/>
      <c r="I16" s="7"/>
      <c r="J16" s="7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</row>
    <row r="17" spans="1:21" ht="12.75">
      <c r="A17" s="1"/>
      <c r="B17" s="1" t="s">
        <v>10</v>
      </c>
      <c r="C17" s="34"/>
      <c r="D17" s="2"/>
      <c r="E17" s="7"/>
      <c r="F17" s="7"/>
      <c r="G17" s="7"/>
      <c r="H17" s="7"/>
      <c r="I17" s="7"/>
      <c r="J17" s="7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</row>
    <row r="18" spans="1:21" ht="12.75">
      <c r="A18" s="1"/>
      <c r="B18" s="1" t="s">
        <v>19</v>
      </c>
      <c r="C18" s="33">
        <v>0</v>
      </c>
      <c r="D18" s="2"/>
      <c r="E18" s="7"/>
      <c r="F18" s="7"/>
      <c r="G18" s="7"/>
      <c r="H18" s="7"/>
      <c r="I18" s="7"/>
      <c r="J18" s="7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</row>
    <row r="19" spans="1:21" ht="12.75">
      <c r="A19" s="1"/>
      <c r="B19" s="1" t="s">
        <v>20</v>
      </c>
      <c r="C19" s="36">
        <v>0</v>
      </c>
      <c r="D19" s="2"/>
      <c r="E19" s="7"/>
      <c r="F19" s="7"/>
      <c r="G19" s="7"/>
      <c r="H19" s="7"/>
      <c r="I19" s="7"/>
      <c r="J19" s="7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</row>
    <row r="20" spans="1:21" ht="12.75">
      <c r="A20" s="1"/>
      <c r="B20" s="1" t="s">
        <v>21</v>
      </c>
      <c r="C20" s="36">
        <v>0</v>
      </c>
      <c r="D20" s="2"/>
      <c r="E20" s="7"/>
      <c r="F20" s="23" t="s">
        <v>25</v>
      </c>
      <c r="G20" s="7"/>
      <c r="H20" s="7"/>
      <c r="I20" s="7"/>
      <c r="J20" s="7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</row>
    <row r="21" spans="1:21" ht="12.75">
      <c r="A21" s="1"/>
      <c r="B21" s="1"/>
      <c r="C21" s="35" t="s">
        <v>6</v>
      </c>
      <c r="D21" s="2"/>
      <c r="E21" s="7"/>
      <c r="F21" s="49" t="s">
        <v>37</v>
      </c>
      <c r="G21" s="50"/>
      <c r="H21" s="50"/>
      <c r="I21" s="50"/>
      <c r="J21" s="50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</row>
    <row r="22" spans="1:21" ht="12.75">
      <c r="A22" s="6"/>
      <c r="B22" s="12" t="s">
        <v>9</v>
      </c>
      <c r="C22" s="34">
        <f>+C15+C18+C19+C20</f>
        <v>0</v>
      </c>
      <c r="D22" s="2"/>
      <c r="E22" s="7"/>
      <c r="F22" s="7"/>
      <c r="G22" s="7"/>
      <c r="H22" s="7"/>
      <c r="I22" s="7"/>
      <c r="J22" s="7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</row>
    <row r="23" spans="1:21" ht="12.75">
      <c r="A23" s="6"/>
      <c r="B23" s="6"/>
      <c r="C23" s="37"/>
      <c r="D23" s="2"/>
      <c r="E23" s="8"/>
      <c r="F23" s="7"/>
      <c r="G23" s="7"/>
      <c r="H23" s="7"/>
      <c r="I23" s="7"/>
      <c r="J23" s="7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</row>
    <row r="24" spans="1:21" ht="12.75">
      <c r="A24" s="6"/>
      <c r="B24" s="6" t="s">
        <v>5</v>
      </c>
      <c r="C24" s="38"/>
      <c r="D24" s="2"/>
      <c r="E24" s="8"/>
      <c r="F24" s="7"/>
      <c r="G24" s="7"/>
      <c r="H24" s="7"/>
      <c r="I24" s="7"/>
      <c r="J24" s="7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</row>
    <row r="25" spans="1:21" ht="12.75">
      <c r="A25" s="6"/>
      <c r="B25" s="6" t="s">
        <v>11</v>
      </c>
      <c r="C25" s="39">
        <v>-50000</v>
      </c>
      <c r="D25" s="2"/>
      <c r="E25" s="8"/>
      <c r="F25" s="7"/>
      <c r="G25" s="7"/>
      <c r="H25" s="7"/>
      <c r="I25" s="7"/>
      <c r="J25" s="7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</row>
    <row r="26" spans="1:21" ht="12.75">
      <c r="A26" s="6"/>
      <c r="B26" s="6"/>
      <c r="C26" s="37"/>
      <c r="D26" s="2"/>
      <c r="E26" s="8"/>
      <c r="F26" s="7"/>
      <c r="G26" s="7"/>
      <c r="H26" s="7"/>
      <c r="I26" s="7"/>
      <c r="J26" s="7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</row>
    <row r="27" spans="1:21" ht="15.75">
      <c r="A27" s="6"/>
      <c r="B27" s="3" t="s">
        <v>12</v>
      </c>
      <c r="C27" s="34">
        <f>SUM(C22:C25)</f>
        <v>-50000</v>
      </c>
      <c r="D27" s="2"/>
      <c r="E27" s="8"/>
      <c r="F27" s="7"/>
      <c r="G27" s="7"/>
      <c r="H27" s="7"/>
      <c r="I27" s="7"/>
      <c r="J27" s="7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</row>
    <row r="28" spans="1:21" ht="12.75">
      <c r="A28" s="6"/>
      <c r="B28" s="6"/>
      <c r="C28" s="37"/>
      <c r="D28" s="2"/>
      <c r="E28" s="14"/>
      <c r="F28" s="14"/>
      <c r="G28" s="14"/>
      <c r="H28" s="14"/>
      <c r="I28" s="14"/>
      <c r="J28" s="14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</row>
    <row r="29" spans="1:21" ht="15.75">
      <c r="A29" s="6"/>
      <c r="B29" s="3" t="s">
        <v>13</v>
      </c>
      <c r="C29" s="32">
        <f>IF(+C27&gt;=0,+C27/1000,0)</f>
        <v>0</v>
      </c>
      <c r="D29" s="2"/>
      <c r="E29" s="14"/>
      <c r="F29" s="14"/>
      <c r="G29" s="14"/>
      <c r="H29" s="14"/>
      <c r="I29" s="14"/>
      <c r="J29" s="14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</row>
    <row r="30" spans="1:21" ht="12.75">
      <c r="A30" s="6"/>
      <c r="B30" s="1"/>
      <c r="C30" s="34"/>
      <c r="D30" s="2"/>
      <c r="E30" s="14"/>
      <c r="F30" s="14"/>
      <c r="G30" s="14"/>
      <c r="H30" s="14"/>
      <c r="I30" s="14"/>
      <c r="J30" s="14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</row>
    <row r="31" spans="1:21" ht="12.75">
      <c r="A31" s="6"/>
      <c r="B31" s="40" t="s">
        <v>36</v>
      </c>
      <c r="C31" s="36">
        <v>0.05</v>
      </c>
      <c r="D31" s="2"/>
      <c r="E31" s="14"/>
      <c r="F31" s="14"/>
      <c r="G31" s="14"/>
      <c r="H31" s="14"/>
      <c r="I31" s="14"/>
      <c r="J31" s="14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</row>
    <row r="32" spans="1:21" ht="15" customHeight="1">
      <c r="A32" s="6"/>
      <c r="B32" s="1"/>
      <c r="C32" s="34"/>
      <c r="D32" s="2"/>
      <c r="E32" s="14"/>
      <c r="F32" s="14"/>
      <c r="G32" s="14"/>
      <c r="H32" s="14"/>
      <c r="I32" s="14"/>
      <c r="J32" s="14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</row>
    <row r="33" spans="1:21" ht="12.75" customHeight="1">
      <c r="A33" s="6"/>
      <c r="B33" s="16" t="s">
        <v>18</v>
      </c>
      <c r="C33" s="32">
        <f>IF(+C29*C31&gt;=0,+C29*C31,0)</f>
        <v>0</v>
      </c>
      <c r="D33" s="2"/>
      <c r="E33" s="14"/>
      <c r="F33" s="14"/>
      <c r="G33" s="14"/>
      <c r="H33" s="14"/>
      <c r="I33" s="14"/>
      <c r="J33" s="14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</row>
    <row r="34" spans="1:21" ht="12.75">
      <c r="A34" s="6"/>
      <c r="B34" s="6"/>
      <c r="C34" s="37"/>
      <c r="D34" s="2"/>
      <c r="E34" s="14"/>
      <c r="F34" s="14"/>
      <c r="G34" s="14"/>
      <c r="H34" s="14"/>
      <c r="I34" s="14"/>
      <c r="J34" s="14"/>
      <c r="K34" s="9"/>
      <c r="L34" s="24" t="s">
        <v>24</v>
      </c>
      <c r="M34" s="9"/>
      <c r="N34" s="9"/>
      <c r="O34" s="9"/>
      <c r="P34" s="9"/>
      <c r="Q34" s="9"/>
      <c r="R34" s="9"/>
      <c r="S34" s="9"/>
      <c r="T34" s="9"/>
      <c r="U34" s="9"/>
    </row>
    <row r="35" spans="1:21" ht="18">
      <c r="A35" s="29" t="s">
        <v>27</v>
      </c>
      <c r="B35" s="16" t="s">
        <v>17</v>
      </c>
      <c r="C35" s="32">
        <f>(+C33)*12</f>
        <v>0</v>
      </c>
      <c r="D35" s="2"/>
      <c r="E35" s="14"/>
      <c r="F35" s="14"/>
      <c r="G35" s="14"/>
      <c r="H35" s="14"/>
      <c r="I35" s="14"/>
      <c r="J35" s="14"/>
      <c r="K35" s="9"/>
      <c r="L35" s="9"/>
      <c r="M35" s="10"/>
      <c r="N35" s="9"/>
      <c r="O35" s="9"/>
      <c r="P35" s="9"/>
      <c r="Q35" s="9"/>
      <c r="R35" s="9"/>
      <c r="S35" s="9"/>
      <c r="T35" s="9"/>
      <c r="U35" s="9"/>
    </row>
    <row r="36" spans="1:21" ht="15" customHeight="1">
      <c r="A36" s="1"/>
      <c r="B36" s="6"/>
      <c r="C36" s="6"/>
      <c r="D36" s="2"/>
      <c r="E36" s="14"/>
      <c r="F36" s="14"/>
      <c r="G36" s="14"/>
      <c r="H36" s="14"/>
      <c r="I36" s="14"/>
      <c r="J36" s="14"/>
      <c r="K36" s="20"/>
      <c r="L36" s="9"/>
      <c r="M36" s="10"/>
      <c r="N36" s="20"/>
      <c r="O36" s="20"/>
      <c r="P36" s="20"/>
      <c r="Q36" s="20"/>
      <c r="R36" s="20"/>
      <c r="S36" s="20"/>
      <c r="T36" s="20"/>
      <c r="U36" s="9"/>
    </row>
    <row r="37" spans="1:21" ht="12.75">
      <c r="A37" s="1"/>
      <c r="B37" s="6"/>
      <c r="C37" s="6"/>
      <c r="D37" s="2"/>
      <c r="E37" s="14"/>
      <c r="F37" s="14"/>
      <c r="G37" s="14"/>
      <c r="H37" s="14"/>
      <c r="I37" s="14"/>
      <c r="J37" s="14"/>
      <c r="K37" s="46"/>
      <c r="L37" s="46"/>
      <c r="M37" s="46"/>
      <c r="N37" s="46"/>
      <c r="O37" s="46"/>
      <c r="P37" s="46"/>
      <c r="Q37" s="9"/>
      <c r="R37" s="9"/>
      <c r="S37" s="9"/>
      <c r="T37" s="9"/>
      <c r="U37" s="9"/>
    </row>
    <row r="38" spans="1:21" ht="12.75">
      <c r="A38" s="27" t="s">
        <v>28</v>
      </c>
      <c r="B38" s="6"/>
      <c r="C38" s="6"/>
      <c r="D38" s="2"/>
      <c r="E38" s="14"/>
      <c r="F38" s="14"/>
      <c r="G38" s="14"/>
      <c r="H38" s="14"/>
      <c r="I38" s="14"/>
      <c r="J38" s="14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</row>
    <row r="39" spans="1:21" ht="12.75">
      <c r="A39" s="30" t="s">
        <v>29</v>
      </c>
      <c r="B39" s="6"/>
      <c r="C39" s="6"/>
      <c r="D39" s="2"/>
      <c r="E39" s="14"/>
      <c r="F39" s="14"/>
      <c r="G39" s="14"/>
      <c r="H39" s="14"/>
      <c r="I39" s="14"/>
      <c r="J39" s="14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</row>
    <row r="40" spans="1:21" ht="12.75">
      <c r="A40" s="30" t="s">
        <v>30</v>
      </c>
      <c r="B40" s="6"/>
      <c r="C40" s="6"/>
      <c r="D40" s="2"/>
      <c r="E40" s="14"/>
      <c r="F40" s="14"/>
      <c r="G40" s="14"/>
      <c r="H40" s="14"/>
      <c r="I40" s="14"/>
      <c r="J40" s="14" t="s">
        <v>6</v>
      </c>
      <c r="K40" s="11" t="s">
        <v>6</v>
      </c>
      <c r="L40" s="9"/>
      <c r="M40" s="9"/>
      <c r="N40" s="9"/>
      <c r="O40" s="9"/>
      <c r="P40" s="9"/>
      <c r="Q40" s="9"/>
      <c r="R40" s="9"/>
      <c r="S40" s="9"/>
      <c r="T40" s="9"/>
      <c r="U40" s="9"/>
    </row>
    <row r="41" spans="1:21" ht="12.75">
      <c r="A41" s="30" t="s">
        <v>31</v>
      </c>
      <c r="B41" s="6"/>
      <c r="C41" s="6"/>
      <c r="D41" s="2"/>
      <c r="E41" s="14"/>
      <c r="F41" s="14"/>
      <c r="G41" s="14"/>
      <c r="H41" s="14"/>
      <c r="I41" s="14"/>
      <c r="J41" s="14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</row>
    <row r="42" spans="1:21" ht="12.75">
      <c r="A42" s="6"/>
      <c r="B42" s="6"/>
      <c r="C42" s="6"/>
      <c r="D42" s="2"/>
      <c r="E42" s="14"/>
      <c r="F42" s="14"/>
      <c r="G42" s="14"/>
      <c r="H42" s="14"/>
      <c r="I42" s="14"/>
      <c r="J42" s="14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</row>
    <row r="43" spans="1:21" ht="12.75">
      <c r="A43" s="27" t="s">
        <v>33</v>
      </c>
      <c r="B43" s="6"/>
      <c r="C43" s="6"/>
      <c r="D43" s="2"/>
      <c r="E43" s="14"/>
      <c r="F43" s="14"/>
      <c r="G43" s="14"/>
      <c r="H43" s="14"/>
      <c r="I43" s="14"/>
      <c r="J43" s="14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</row>
    <row r="44" spans="1:21" ht="12.75">
      <c r="A44" s="31" t="s">
        <v>34</v>
      </c>
      <c r="B44" s="6"/>
      <c r="C44" s="6"/>
      <c r="D44" s="6"/>
      <c r="E44" s="6" t="s">
        <v>6</v>
      </c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</row>
    <row r="45" spans="1:21" ht="12.75">
      <c r="A45" s="31" t="s">
        <v>35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</row>
    <row r="46" spans="1:21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</row>
  </sheetData>
  <sheetProtection password="D82F" sheet="1" selectLockedCells="1"/>
  <mergeCells count="4">
    <mergeCell ref="K37:P37"/>
    <mergeCell ref="F21:J21"/>
    <mergeCell ref="A1:G1"/>
    <mergeCell ref="E3:F3"/>
  </mergeCells>
  <hyperlinks>
    <hyperlink ref="E3" r:id="rId1" display="http://www.rsa-al.gov/TRS/trs.html"/>
    <hyperlink ref="B3" r:id="rId2" display="http://www.irs.gov/pub/irs-pdf/p15b.pdf"/>
    <hyperlink ref="J10:P10" r:id="rId3" display="TRS website: http://www.rsa-al.gov/TRS/trs.html"/>
    <hyperlink ref="F21" r:id="rId4" display="http://www.uab.edu/humanresources/home/benefits/employee-benefits-overview"/>
  </hyperlinks>
  <printOptions/>
  <pageMargins left="0.75" right="0.75" top="1" bottom="1" header="0.5" footer="0.5"/>
  <pageSetup fitToHeight="1" fitToWidth="1" horizontalDpi="600" verticalDpi="600" orientation="portrait" scale="70" r:id="rId8"/>
  <drawing r:id="rId7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</dc:creator>
  <cp:keywords/>
  <dc:description/>
  <cp:lastModifiedBy>Derek N Beck</cp:lastModifiedBy>
  <cp:lastPrinted>2005-10-05T13:56:58Z</cp:lastPrinted>
  <dcterms:created xsi:type="dcterms:W3CDTF">2005-01-06T15:39:41Z</dcterms:created>
  <dcterms:modified xsi:type="dcterms:W3CDTF">2013-11-08T19:15:25Z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-2041784320</vt:i4>
  </property>
  <property fmtid="{D5CDD505-2E9C-101B-9397-08002B2CF9AE}" pid="3" name="_EmailSubject">
    <vt:lpwstr>Excess Insurance.xls</vt:lpwstr>
  </property>
  <property fmtid="{D5CDD505-2E9C-101B-9397-08002B2CF9AE}" pid="4" name="_AuthorEmail">
    <vt:lpwstr>Tim@uab.edu</vt:lpwstr>
  </property>
  <property fmtid="{D5CDD505-2E9C-101B-9397-08002B2CF9AE}" pid="5" name="_AuthorEmailDisplayName">
    <vt:lpwstr>Tim McMinn</vt:lpwstr>
  </property>
  <property fmtid="{D5CDD505-2E9C-101B-9397-08002B2CF9AE}" pid="6" name="_ReviewingToolsShownOnce">
    <vt:lpwstr/>
  </property>
</Properties>
</file>